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 tabRatio="500"/>
  </bookViews>
  <sheets>
    <sheet name="EFE" sheetId="1" r:id="rId1"/>
  </sheets>
  <definedNames>
    <definedName name="_xlnm._FilterDatabase" localSheetId="0">EFE!#REF!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3" i="1" l="1"/>
  <c r="D53" i="1"/>
  <c r="E52" i="1"/>
  <c r="D52" i="1"/>
  <c r="E48" i="1"/>
  <c r="D48" i="1"/>
  <c r="E47" i="1"/>
  <c r="E57" i="1" s="1"/>
  <c r="D47" i="1"/>
  <c r="D57" i="1" s="1"/>
  <c r="E40" i="1"/>
  <c r="D40" i="1"/>
  <c r="E36" i="1"/>
  <c r="E44" i="1" s="1"/>
  <c r="D36" i="1"/>
  <c r="D44" i="1" s="1"/>
  <c r="E16" i="1"/>
  <c r="D16" i="1"/>
  <c r="E5" i="1"/>
  <c r="E33" i="1" s="1"/>
  <c r="D5" i="1"/>
  <c r="D33" i="1" s="1"/>
  <c r="D59" i="1" l="1"/>
  <c r="E59" i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<sst xmlns="http://schemas.openxmlformats.org/spreadsheetml/2006/main" count="61" uniqueCount="52">
  <si>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</si>
  <si>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</si>
  <si>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</si>
  <si>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</si>
  <si>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</si>
  <si>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</si>
  <si>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</si>
  <si>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</si>
  <si>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</si>
  <si>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</si>
  <si>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</si>
  <si>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</si>
  <si>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</si>
  <si>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Otros Orígenes de Operación</t>
  </si>
  <si>
    <t>xx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</si>
  <si>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</si>
  <si>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</si>
  <si>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</si>
  <si>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</si>
  <si>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</si>
  <si>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</si>
  <si>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</si>
  <si>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</si>
  <si>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</si>
  <si>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</si>
  <si>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</si>
  <si>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</si>
  <si>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</si>
  <si>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</si>
  <si>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</si>
  <si>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</si>
  <si>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</si>
  <si>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</si>
  <si>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</si>
  <si>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</si>
  <si>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</si>
  <si>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</si>
  <si>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1240-1250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</si>
  <si>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</si>
  <si>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</si>
  <si>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</si>
  <si>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</si>
  <si>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</si>
  <si>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</si>
  <si>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</si>
  <si>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</si>
  <si>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</si>
  <si>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</si>
  <si>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</si>
  <si>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</si>
  <si>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</si>
  <si>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MUNICIPIO DE SAN FELIPE
ESTADO DE FLUJOS DE EFECTIVO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</si>
</sst>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8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8"/>
      <color rgb="FFFFFFFF"/>
      <name val="Arial"/>
      <family val="2"/>
      <charset val="1"/>
    </font>
    <font>
      <b/>
      <i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2" borderId="2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Protection="1"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3" fillId="0" borderId="5" xfId="8" applyFont="1" applyBorder="1" applyProtection="1">
      <protection locked="0"/>
    </xf>
    <xf numFmtId="0" fontId="4" fillId="0" borderId="0" xfId="8" applyFont="1" applyBorder="1" applyAlignment="1">
      <alignment horizontal="center" vertical="center" wrapText="1"/>
    </xf>
    <xf numFmtId="0" fontId="4" fillId="0" borderId="6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left" vertical="top"/>
    </xf>
    <xf numFmtId="0" fontId="4" fillId="0" borderId="0" xfId="8" applyFont="1" applyBorder="1" applyAlignment="1">
      <alignment horizontal="left" vertical="top" wrapText="1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6" xfId="8" applyFont="1" applyBorder="1" applyAlignment="1" applyProtection="1">
      <alignment horizontal="center" vertical="top" wrapText="1"/>
      <protection locked="0"/>
    </xf>
    <xf numFmtId="0" fontId="4" fillId="0" borderId="0" xfId="8" applyFont="1" applyBorder="1" applyAlignment="1">
      <alignment horizontal="left" vertical="top"/>
    </xf>
    <xf numFmtId="0" fontId="4" fillId="0" borderId="0" xfId="8" applyFont="1" applyBorder="1" applyAlignment="1">
      <alignment horizontal="left" vertical="top" wrapText="1" indent="1"/>
    </xf>
    <xf numFmtId="4" fontId="4" fillId="0" borderId="0" xfId="8" applyNumberFormat="1" applyFont="1" applyBorder="1" applyAlignment="1" applyProtection="1">
      <alignment vertical="top" wrapText="1"/>
      <protection locked="0"/>
    </xf>
    <xf numFmtId="4" fontId="4" fillId="0" borderId="6" xfId="8" applyNumberFormat="1" applyFont="1" applyBorder="1" applyAlignment="1" applyProtection="1">
      <alignment vertical="top" wrapText="1"/>
      <protection locked="0"/>
    </xf>
    <xf numFmtId="0" fontId="5" fillId="0" borderId="5" xfId="8" applyFont="1" applyBorder="1" applyProtection="1">
      <protection locked="0"/>
    </xf>
    <xf numFmtId="0" fontId="3" fillId="0" borderId="0" xfId="8" applyFont="1" applyBorder="1" applyAlignment="1">
      <alignment horizontal="left"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4" fontId="3" fillId="0" borderId="6" xfId="8" applyNumberFormat="1" applyFont="1" applyBorder="1" applyAlignment="1" applyProtection="1">
      <alignment vertical="top" wrapText="1"/>
      <protection locked="0"/>
    </xf>
    <xf numFmtId="0" fontId="6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7" xfId="8" applyFont="1" applyBorder="1" applyProtection="1">
      <protection locked="0"/>
    </xf>
    <xf numFmtId="0" fontId="3" fillId="0" borderId="8" xfId="8" applyFont="1" applyBorder="1" applyProtection="1">
      <protection locked="0"/>
    </xf>
    <xf numFmtId="0" fontId="3" fillId="0" borderId="8" xfId="8" applyFont="1" applyBorder="1" applyAlignment="1">
      <alignment vertical="top" wrapText="1"/>
    </xf>
    <xf numFmtId="4" fontId="3" fillId="0" borderId="9" xfId="8" applyNumberFormat="1" applyFont="1" applyBorder="1" applyAlignment="1">
      <alignment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63</xdr:row>
      <xdr:rowOff>720</xdr:rowOff>
    </xdr:from>
    <xdr:to>
      <xdr:col>4</xdr:col>
      <xdr:colOff>1348200</xdr:colOff>
      <xdr:row>65</xdr:row>
      <xdr:rowOff>85725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504"/>
        <a:stretch/>
      </xdr:blipFill>
      <xdr:spPr>
        <a:xfrm>
          <a:off x="360" y="9601920"/>
          <a:ext cx="7320015" cy="3707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3"/>
  <sheetViews>
    <sheetView showGridLines="0" tabSelected="1" zoomScale="140" zoomScaleNormal="14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customWidth="1"/>
    <col min="4" max="5" width="25.83203125" style="3" customWidth="1"/>
    <col min="6" max="1024" width="12" style="3"/>
  </cols>
  <sheetData>
    <row r="1" spans="1:5" ht="39.950000000000003" customHeight="1" x14ac:dyDescent="0.2">
      <c r="A1" s="2" t="s">
        <v>51</v>
      </c>
      <c r="B1" s="2"/>
      <c r="C1" s="2"/>
      <c r="D1" s="2"/>
      <c r="E1" s="2"/>
    </row>
    <row r="2" spans="1:5" ht="15" customHeight="1" x14ac:dyDescent="0.2">
      <c r="A2" s="1" t="s">
        <v>0</v>
      </c>
      <c r="B2" s="1"/>
      <c r="C2" s="1"/>
      <c r="D2" s="4">
        <v>2020</v>
      </c>
      <c r="E2" s="5">
        <v>2019</v>
      </c>
    </row>
    <row r="3" spans="1:5" ht="15" customHeight="1" x14ac:dyDescent="0.2">
      <c r="A3" s="6"/>
      <c r="C3" s="7"/>
      <c r="D3" s="7"/>
      <c r="E3" s="8"/>
    </row>
    <row r="4" spans="1:5" x14ac:dyDescent="0.2">
      <c r="A4" s="9" t="s">
        <v>1</v>
      </c>
      <c r="C4" s="10"/>
      <c r="D4" s="11"/>
      <c r="E4" s="12"/>
    </row>
    <row r="5" spans="1:5" x14ac:dyDescent="0.2">
      <c r="A5" s="6"/>
      <c r="B5" s="13" t="s">
        <v>2</v>
      </c>
      <c r="C5" s="14"/>
      <c r="D5" s="15">
        <f>SUM(D6:D15)</f>
        <v>220875941.78</v>
      </c>
      <c r="E5" s="16">
        <f>SUM(E6:E15)</f>
        <v>415004721.30000001</v>
      </c>
    </row>
    <row r="6" spans="1:5" x14ac:dyDescent="0.2">
      <c r="A6" s="17">
        <v>4110</v>
      </c>
      <c r="C6" s="18" t="s">
        <v>3</v>
      </c>
      <c r="D6" s="19">
        <v>18991008.41</v>
      </c>
      <c r="E6" s="20">
        <v>20118007.550000001</v>
      </c>
    </row>
    <row r="7" spans="1:5" x14ac:dyDescent="0.2">
      <c r="A7" s="17">
        <v>4120</v>
      </c>
      <c r="C7" s="18" t="s">
        <v>4</v>
      </c>
      <c r="D7" s="19">
        <v>0</v>
      </c>
      <c r="E7" s="20">
        <v>0</v>
      </c>
    </row>
    <row r="8" spans="1:5" x14ac:dyDescent="0.2">
      <c r="A8" s="17">
        <v>4130</v>
      </c>
      <c r="C8" s="18" t="s">
        <v>5</v>
      </c>
      <c r="D8" s="19">
        <v>0</v>
      </c>
      <c r="E8" s="20">
        <v>0</v>
      </c>
    </row>
    <row r="9" spans="1:5" x14ac:dyDescent="0.2">
      <c r="A9" s="17">
        <v>4140</v>
      </c>
      <c r="C9" s="18" t="s">
        <v>6</v>
      </c>
      <c r="D9" s="19">
        <v>2750190.3</v>
      </c>
      <c r="E9" s="20">
        <v>8286142.8499999996</v>
      </c>
    </row>
    <row r="10" spans="1:5" x14ac:dyDescent="0.2">
      <c r="A10" s="17">
        <v>4150</v>
      </c>
      <c r="C10" s="18" t="s">
        <v>7</v>
      </c>
      <c r="D10" s="19">
        <v>2289632.88</v>
      </c>
      <c r="E10" s="20">
        <v>7657455.3200000003</v>
      </c>
    </row>
    <row r="11" spans="1:5" x14ac:dyDescent="0.2">
      <c r="A11" s="17">
        <v>4160</v>
      </c>
      <c r="C11" s="18" t="s">
        <v>8</v>
      </c>
      <c r="D11" s="19">
        <v>1345467.69</v>
      </c>
      <c r="E11" s="20">
        <v>2749750.36</v>
      </c>
    </row>
    <row r="12" spans="1:5" x14ac:dyDescent="0.2">
      <c r="A12" s="17">
        <v>4170</v>
      </c>
      <c r="C12" s="18" t="s">
        <v>9</v>
      </c>
      <c r="D12" s="19">
        <v>0</v>
      </c>
      <c r="E12" s="20">
        <v>0</v>
      </c>
    </row>
    <row r="13" spans="1:5" ht="22.5" x14ac:dyDescent="0.2">
      <c r="A13" s="17">
        <v>4210</v>
      </c>
      <c r="C13" s="18" t="s">
        <v>10</v>
      </c>
      <c r="D13" s="19">
        <v>195499642.5</v>
      </c>
      <c r="E13" s="20">
        <v>376193365.22000003</v>
      </c>
    </row>
    <row r="14" spans="1:5" x14ac:dyDescent="0.2">
      <c r="A14" s="17">
        <v>4220</v>
      </c>
      <c r="C14" s="18" t="s">
        <v>11</v>
      </c>
      <c r="D14" s="19">
        <v>0</v>
      </c>
      <c r="E14" s="20">
        <v>0</v>
      </c>
    </row>
    <row r="15" spans="1:5" x14ac:dyDescent="0.2">
      <c r="A15" s="17" t="s">
        <v>12</v>
      </c>
      <c r="C15" s="18" t="s">
        <v>13</v>
      </c>
      <c r="D15" s="19">
        <v>0</v>
      </c>
      <c r="E15" s="20">
        <v>0</v>
      </c>
    </row>
    <row r="16" spans="1:5" x14ac:dyDescent="0.2">
      <c r="A16" s="17" t="s">
        <v>14</v>
      </c>
      <c r="B16" s="13" t="s">
        <v>15</v>
      </c>
      <c r="C16" s="14"/>
      <c r="D16" s="15">
        <f>SUM(D17:D32)</f>
        <v>104242858.92</v>
      </c>
      <c r="E16" s="16">
        <f>SUM(E17:E32)</f>
        <v>253541039.63000003</v>
      </c>
    </row>
    <row r="17" spans="1:5" x14ac:dyDescent="0.2">
      <c r="A17" s="17">
        <v>5110</v>
      </c>
      <c r="C17" s="18" t="s">
        <v>16</v>
      </c>
      <c r="D17" s="19">
        <v>49116410.170000002</v>
      </c>
      <c r="E17" s="20">
        <v>109968875.22</v>
      </c>
    </row>
    <row r="18" spans="1:5" x14ac:dyDescent="0.2">
      <c r="A18" s="17">
        <v>5120</v>
      </c>
      <c r="C18" s="18" t="s">
        <v>17</v>
      </c>
      <c r="D18" s="19">
        <v>9871697.3399999999</v>
      </c>
      <c r="E18" s="20">
        <v>26461181.43</v>
      </c>
    </row>
    <row r="19" spans="1:5" x14ac:dyDescent="0.2">
      <c r="A19" s="17">
        <v>5130</v>
      </c>
      <c r="C19" s="18" t="s">
        <v>18</v>
      </c>
      <c r="D19" s="19">
        <v>15351040.779999999</v>
      </c>
      <c r="E19" s="20">
        <v>38646916.460000001</v>
      </c>
    </row>
    <row r="20" spans="1:5" x14ac:dyDescent="0.2">
      <c r="A20" s="17">
        <v>5210</v>
      </c>
      <c r="C20" s="18" t="s">
        <v>19</v>
      </c>
      <c r="D20" s="19">
        <v>8275000</v>
      </c>
      <c r="E20" s="20">
        <v>15040012.720000001</v>
      </c>
    </row>
    <row r="21" spans="1:5" x14ac:dyDescent="0.2">
      <c r="A21" s="17">
        <v>5220</v>
      </c>
      <c r="C21" s="18" t="s">
        <v>20</v>
      </c>
      <c r="D21" s="19">
        <v>0</v>
      </c>
      <c r="E21" s="20">
        <v>64350</v>
      </c>
    </row>
    <row r="22" spans="1:5" x14ac:dyDescent="0.2">
      <c r="A22" s="17">
        <v>5230</v>
      </c>
      <c r="C22" s="18" t="s">
        <v>21</v>
      </c>
      <c r="D22" s="19">
        <v>3144491.5</v>
      </c>
      <c r="E22" s="20">
        <v>13706092.34</v>
      </c>
    </row>
    <row r="23" spans="1:5" x14ac:dyDescent="0.2">
      <c r="A23" s="17">
        <v>5240</v>
      </c>
      <c r="C23" s="18" t="s">
        <v>22</v>
      </c>
      <c r="D23" s="19">
        <v>14978836.02</v>
      </c>
      <c r="E23" s="20">
        <v>36004728.100000001</v>
      </c>
    </row>
    <row r="24" spans="1:5" x14ac:dyDescent="0.2">
      <c r="A24" s="17">
        <v>5250</v>
      </c>
      <c r="C24" s="18" t="s">
        <v>23</v>
      </c>
      <c r="D24" s="19">
        <v>3321883.11</v>
      </c>
      <c r="E24" s="20">
        <v>7019507.5899999999</v>
      </c>
    </row>
    <row r="25" spans="1:5" x14ac:dyDescent="0.2">
      <c r="A25" s="17">
        <v>5260</v>
      </c>
      <c r="C25" s="18" t="s">
        <v>24</v>
      </c>
      <c r="D25" s="19">
        <v>0</v>
      </c>
      <c r="E25" s="20">
        <v>0</v>
      </c>
    </row>
    <row r="26" spans="1:5" x14ac:dyDescent="0.2">
      <c r="A26" s="17">
        <v>5270</v>
      </c>
      <c r="C26" s="18" t="s">
        <v>25</v>
      </c>
      <c r="D26" s="19">
        <v>0</v>
      </c>
      <c r="E26" s="20">
        <v>0</v>
      </c>
    </row>
    <row r="27" spans="1:5" x14ac:dyDescent="0.2">
      <c r="A27" s="17">
        <v>5280</v>
      </c>
      <c r="C27" s="18" t="s">
        <v>26</v>
      </c>
      <c r="D27" s="19">
        <v>177500</v>
      </c>
      <c r="E27" s="20">
        <v>502092</v>
      </c>
    </row>
    <row r="28" spans="1:5" x14ac:dyDescent="0.2">
      <c r="A28" s="17">
        <v>5290</v>
      </c>
      <c r="C28" s="18" t="s">
        <v>27</v>
      </c>
      <c r="D28" s="19">
        <v>0</v>
      </c>
      <c r="E28" s="20">
        <v>0</v>
      </c>
    </row>
    <row r="29" spans="1:5" x14ac:dyDescent="0.2">
      <c r="A29" s="17">
        <v>5310</v>
      </c>
      <c r="C29" s="18" t="s">
        <v>28</v>
      </c>
      <c r="D29" s="19">
        <v>0</v>
      </c>
      <c r="E29" s="20">
        <v>0</v>
      </c>
    </row>
    <row r="30" spans="1:5" x14ac:dyDescent="0.2">
      <c r="A30" s="17">
        <v>5320</v>
      </c>
      <c r="C30" s="18" t="s">
        <v>29</v>
      </c>
      <c r="D30" s="19">
        <v>0</v>
      </c>
      <c r="E30" s="20">
        <v>0</v>
      </c>
    </row>
    <row r="31" spans="1:5" x14ac:dyDescent="0.2">
      <c r="A31" s="17">
        <v>5330</v>
      </c>
      <c r="C31" s="18" t="s">
        <v>30</v>
      </c>
      <c r="D31" s="19">
        <v>6000</v>
      </c>
      <c r="E31" s="20">
        <v>6127283.7699999996</v>
      </c>
    </row>
    <row r="32" spans="1:5" x14ac:dyDescent="0.2">
      <c r="A32" s="17" t="s">
        <v>12</v>
      </c>
      <c r="C32" s="18" t="s">
        <v>31</v>
      </c>
      <c r="D32" s="19">
        <v>0</v>
      </c>
      <c r="E32" s="20">
        <v>0</v>
      </c>
    </row>
    <row r="33" spans="1:5" x14ac:dyDescent="0.2">
      <c r="A33" s="21" t="s">
        <v>32</v>
      </c>
      <c r="C33" s="22"/>
      <c r="D33" s="15">
        <f>D5-D16</f>
        <v>116633082.86</v>
      </c>
      <c r="E33" s="16">
        <f>E5-E16</f>
        <v>161463681.66999999</v>
      </c>
    </row>
    <row r="34" spans="1:5" x14ac:dyDescent="0.2">
      <c r="A34" s="23"/>
      <c r="C34" s="22"/>
      <c r="D34" s="15"/>
      <c r="E34" s="16"/>
    </row>
    <row r="35" spans="1:5" x14ac:dyDescent="0.2">
      <c r="A35" s="9" t="s">
        <v>33</v>
      </c>
      <c r="C35" s="10"/>
      <c r="D35" s="19"/>
      <c r="E35" s="20"/>
    </row>
    <row r="36" spans="1:5" x14ac:dyDescent="0.2">
      <c r="A36" s="6"/>
      <c r="B36" s="13" t="s">
        <v>2</v>
      </c>
      <c r="C36" s="14"/>
      <c r="D36" s="15">
        <f>SUM(D37:D39)</f>
        <v>55228.74</v>
      </c>
      <c r="E36" s="16">
        <f>SUM(E37:E39)</f>
        <v>27920264.710000001</v>
      </c>
    </row>
    <row r="37" spans="1:5" x14ac:dyDescent="0.2">
      <c r="A37" s="6"/>
      <c r="C37" s="18" t="s">
        <v>34</v>
      </c>
      <c r="D37" s="19">
        <v>0</v>
      </c>
      <c r="E37" s="20">
        <v>25263322.300000001</v>
      </c>
    </row>
    <row r="38" spans="1:5" x14ac:dyDescent="0.2">
      <c r="A38" s="6"/>
      <c r="C38" s="18" t="s">
        <v>35</v>
      </c>
      <c r="D38" s="19">
        <v>0</v>
      </c>
      <c r="E38" s="20">
        <v>0</v>
      </c>
    </row>
    <row r="39" spans="1:5" x14ac:dyDescent="0.2">
      <c r="A39" s="6"/>
      <c r="C39" s="18" t="s">
        <v>36</v>
      </c>
      <c r="D39" s="19">
        <v>55228.74</v>
      </c>
      <c r="E39" s="20">
        <v>2656942.41</v>
      </c>
    </row>
    <row r="40" spans="1:5" x14ac:dyDescent="0.2">
      <c r="A40" s="6"/>
      <c r="B40" s="13" t="s">
        <v>15</v>
      </c>
      <c r="C40" s="14"/>
      <c r="D40" s="15">
        <f>SUM(D41:D43)</f>
        <v>77179572.140000001</v>
      </c>
      <c r="E40" s="16">
        <f>SUM(E41:E43)</f>
        <v>145785.35999999999</v>
      </c>
    </row>
    <row r="41" spans="1:5" x14ac:dyDescent="0.2">
      <c r="A41" s="17">
        <v>1230</v>
      </c>
      <c r="C41" s="18" t="s">
        <v>34</v>
      </c>
      <c r="D41" s="19">
        <v>76851779.959999993</v>
      </c>
      <c r="E41" s="20">
        <v>0</v>
      </c>
    </row>
    <row r="42" spans="1:5" x14ac:dyDescent="0.2">
      <c r="A42" s="17" t="s">
        <v>37</v>
      </c>
      <c r="C42" s="18" t="s">
        <v>35</v>
      </c>
      <c r="D42" s="19">
        <v>327792.18</v>
      </c>
      <c r="E42" s="20">
        <v>145785.35999999999</v>
      </c>
    </row>
    <row r="43" spans="1:5" x14ac:dyDescent="0.2">
      <c r="A43" s="6"/>
      <c r="C43" s="18" t="s">
        <v>38</v>
      </c>
      <c r="D43" s="19">
        <v>0</v>
      </c>
      <c r="E43" s="20">
        <v>0</v>
      </c>
    </row>
    <row r="44" spans="1:5" x14ac:dyDescent="0.2">
      <c r="A44" s="21" t="s">
        <v>39</v>
      </c>
      <c r="C44" s="22"/>
      <c r="D44" s="15">
        <f>D36-D40</f>
        <v>-77124343.400000006</v>
      </c>
      <c r="E44" s="16">
        <f>E36-E40</f>
        <v>27774479.350000001</v>
      </c>
    </row>
    <row r="45" spans="1:5" x14ac:dyDescent="0.2">
      <c r="A45" s="23"/>
      <c r="C45" s="22"/>
      <c r="D45" s="15"/>
      <c r="E45" s="16"/>
    </row>
    <row r="46" spans="1:5" x14ac:dyDescent="0.2">
      <c r="A46" s="9" t="s">
        <v>40</v>
      </c>
      <c r="C46" s="10"/>
      <c r="D46" s="19"/>
      <c r="E46" s="20"/>
    </row>
    <row r="47" spans="1:5" x14ac:dyDescent="0.2">
      <c r="A47" s="6"/>
      <c r="B47" s="13" t="s">
        <v>2</v>
      </c>
      <c r="C47" s="14"/>
      <c r="D47" s="15">
        <f>SUM(D48+D51)</f>
        <v>9777551.5099999998</v>
      </c>
      <c r="E47" s="16">
        <f>SUM(E48+E51)</f>
        <v>-152724677.63</v>
      </c>
    </row>
    <row r="48" spans="1:5" x14ac:dyDescent="0.2">
      <c r="A48" s="6"/>
      <c r="C48" s="18" t="s">
        <v>41</v>
      </c>
      <c r="D48" s="19">
        <f>SUM(D49:D50)</f>
        <v>0</v>
      </c>
      <c r="E48" s="20">
        <f>SUM(E49:E50)</f>
        <v>0</v>
      </c>
    </row>
    <row r="49" spans="1:5" x14ac:dyDescent="0.2">
      <c r="A49" s="17">
        <v>2233</v>
      </c>
      <c r="C49" s="24" t="s">
        <v>42</v>
      </c>
      <c r="D49" s="19">
        <v>0</v>
      </c>
      <c r="E49" s="20">
        <v>0</v>
      </c>
    </row>
    <row r="50" spans="1:5" x14ac:dyDescent="0.2">
      <c r="A50" s="17">
        <v>2234</v>
      </c>
      <c r="C50" s="24" t="s">
        <v>43</v>
      </c>
      <c r="D50" s="19">
        <v>0</v>
      </c>
      <c r="E50" s="20">
        <v>0</v>
      </c>
    </row>
    <row r="51" spans="1:5" x14ac:dyDescent="0.2">
      <c r="A51" s="6"/>
      <c r="C51" s="18" t="s">
        <v>44</v>
      </c>
      <c r="D51" s="19">
        <v>9777551.5099999998</v>
      </c>
      <c r="E51" s="20">
        <v>-152724677.63</v>
      </c>
    </row>
    <row r="52" spans="1:5" x14ac:dyDescent="0.2">
      <c r="A52" s="6"/>
      <c r="B52" s="13" t="s">
        <v>15</v>
      </c>
      <c r="C52" s="14"/>
      <c r="D52" s="15">
        <f>SUM(D53+D56)</f>
        <v>14566983.57</v>
      </c>
      <c r="E52" s="16">
        <f>SUM(E53+E56)</f>
        <v>15094848.390000001</v>
      </c>
    </row>
    <row r="53" spans="1:5" x14ac:dyDescent="0.2">
      <c r="A53" s="6"/>
      <c r="C53" s="18" t="s">
        <v>45</v>
      </c>
      <c r="D53" s="19">
        <f>SUM(D54:D55)</f>
        <v>0</v>
      </c>
      <c r="E53" s="20">
        <f>SUM(E54:E55)</f>
        <v>0</v>
      </c>
    </row>
    <row r="54" spans="1:5" x14ac:dyDescent="0.2">
      <c r="A54" s="6"/>
      <c r="C54" s="24" t="s">
        <v>42</v>
      </c>
      <c r="D54" s="19">
        <v>0</v>
      </c>
      <c r="E54" s="20">
        <v>0</v>
      </c>
    </row>
    <row r="55" spans="1:5" x14ac:dyDescent="0.2">
      <c r="A55" s="6"/>
      <c r="C55" s="24" t="s">
        <v>43</v>
      </c>
      <c r="D55" s="19">
        <v>0</v>
      </c>
      <c r="E55" s="20">
        <v>0</v>
      </c>
    </row>
    <row r="56" spans="1:5" x14ac:dyDescent="0.2">
      <c r="A56" s="6"/>
      <c r="C56" s="18" t="s">
        <v>46</v>
      </c>
      <c r="D56" s="19">
        <v>14566983.57</v>
      </c>
      <c r="E56" s="20">
        <v>15094848.390000001</v>
      </c>
    </row>
    <row r="57" spans="1:5" x14ac:dyDescent="0.2">
      <c r="A57" s="21" t="s">
        <v>47</v>
      </c>
      <c r="C57" s="22"/>
      <c r="D57" s="15">
        <f>D47-D52</f>
        <v>-4789432.0600000005</v>
      </c>
      <c r="E57" s="16">
        <f>E47-E52</f>
        <v>-167819526.01999998</v>
      </c>
    </row>
    <row r="58" spans="1:5" x14ac:dyDescent="0.2">
      <c r="A58" s="23"/>
      <c r="C58" s="22"/>
      <c r="D58" s="15"/>
      <c r="E58" s="16"/>
    </row>
    <row r="59" spans="1:5" x14ac:dyDescent="0.2">
      <c r="A59" s="21" t="s">
        <v>48</v>
      </c>
      <c r="C59" s="22"/>
      <c r="D59" s="15">
        <f>D57+D44+D33</f>
        <v>34719307.399999991</v>
      </c>
      <c r="E59" s="16">
        <f>E57+E44+E33</f>
        <v>21418635</v>
      </c>
    </row>
    <row r="60" spans="1:5" x14ac:dyDescent="0.2">
      <c r="A60" s="23"/>
      <c r="C60" s="22"/>
      <c r="D60" s="15"/>
      <c r="E60" s="16"/>
    </row>
    <row r="61" spans="1:5" x14ac:dyDescent="0.2">
      <c r="A61" s="21" t="s">
        <v>49</v>
      </c>
      <c r="C61" s="22"/>
      <c r="D61" s="15">
        <v>88141123.25</v>
      </c>
      <c r="E61" s="16">
        <v>70631107.560000002</v>
      </c>
    </row>
    <row r="62" spans="1:5" x14ac:dyDescent="0.2">
      <c r="A62" s="21" t="s">
        <v>50</v>
      </c>
      <c r="C62" s="22"/>
      <c r="D62" s="15">
        <v>122805201.91</v>
      </c>
      <c r="E62" s="16">
        <v>88141123.25</v>
      </c>
    </row>
    <row r="63" spans="1:5" x14ac:dyDescent="0.2">
      <c r="A63" s="25"/>
      <c r="B63" s="26"/>
      <c r="C63" s="27"/>
      <c r="D63" s="27"/>
      <c r="E63" s="28"/>
    </row>
  </sheetData>
  <mergeCells count="2">
    <mergeCell ref="A1:E1"/>
    <mergeCell ref="A2:C2"/>
  </mergeCells>
  <pageMargins left="0.70833333333333304" right="0.70833333333333304" top="0.55138888888888904" bottom="0.74791666666666701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0</cp:revision>
  <cp:lastPrinted>2020-07-27T16:31:19Z</cp:lastPrinted>
  <dcterms:created xsi:type="dcterms:W3CDTF">2012-12-11T20:31:36Z</dcterms:created>
  <dcterms:modified xsi:type="dcterms:W3CDTF">2020-09-14T19:01:59Z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ContentTypeId">
    <vt:lpwstr>0x010100119B9A7915CB234BAAFEDBFAD47204F2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